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li.yunus\Desktop\"/>
    </mc:Choice>
  </mc:AlternateContent>
  <bookViews>
    <workbookView xWindow="0" yWindow="255" windowWidth="15360" windowHeight="8595" tabRatio="1000"/>
  </bookViews>
  <sheets>
    <sheet name="T2" sheetId="2" r:id="rId1"/>
  </sheets>
  <definedNames>
    <definedName name="_xlnm.Print_Area" localSheetId="0">'T2'!$A$1:$L$30</definedName>
  </definedNames>
  <calcPr calcId="152511"/>
  <customWorkbookViews>
    <customWorkbookView name="  - Personal View" guid="{8C8C38C1-2A26-11D3-B55F-00805A134A17}" mergeInterval="0" personalView="1" maximized="1" windowWidth="636" windowHeight="318" activeSheetId="12"/>
    <customWorkbookView name="Ömer KURUGÜL - Personal View" guid="{4A55C221-2597-11D3-A67A-008048C4EDF1}" mergeInterval="0" personalView="1" maximized="1" windowWidth="796" windowHeight="438" activeSheetId="8"/>
    <customWorkbookView name="Volkan Erkan - Personal View" guid="{14CA4B21-3573-11D4-98FB-004033CA4935}" mergeInterval="0" personalView="1" maximized="1" windowWidth="1020" windowHeight="579" activeSheetId="9"/>
    <customWorkbookView name=". - Personal View" guid="{50C8CD21-2FDA-11D4-98FB-004033CA4935}" mergeInterval="0" personalView="1" maximized="1" windowWidth="657" windowHeight="624" activeSheetId="11"/>
  </customWorkbookViews>
</workbook>
</file>

<file path=xl/calcChain.xml><?xml version="1.0" encoding="utf-8"?>
<calcChain xmlns="http://schemas.openxmlformats.org/spreadsheetml/2006/main">
  <c r="H23" i="2" l="1"/>
  <c r="J23" i="2"/>
  <c r="L23" i="2"/>
  <c r="H26" i="2"/>
  <c r="J26" i="2"/>
  <c r="L26" i="2"/>
  <c r="H24" i="2"/>
  <c r="J24" i="2"/>
  <c r="L24" i="2"/>
  <c r="H11" i="2" l="1"/>
  <c r="J11" i="2"/>
  <c r="L11" i="2"/>
  <c r="H16" i="2" l="1"/>
  <c r="J16" i="2"/>
  <c r="L16" i="2"/>
  <c r="J10" i="2" l="1"/>
  <c r="J9" i="2" s="1"/>
  <c r="L10" i="2"/>
  <c r="L9" i="2" s="1"/>
  <c r="H10" i="2" l="1"/>
  <c r="H9" i="2" s="1"/>
</calcChain>
</file>

<file path=xl/sharedStrings.xml><?xml version="1.0" encoding="utf-8"?>
<sst xmlns="http://schemas.openxmlformats.org/spreadsheetml/2006/main" count="161" uniqueCount="79">
  <si>
    <t>TOPLAM</t>
  </si>
  <si>
    <t>PROJE NO</t>
  </si>
  <si>
    <t>PROJE ADI</t>
  </si>
  <si>
    <t>PROJE TUTARI</t>
  </si>
  <si>
    <t>KIYI EMNİYETİ GENEL MÜDÜRLÜĞÜ TOPLAMI</t>
  </si>
  <si>
    <t>İstanbul</t>
  </si>
  <si>
    <t>Muhtelif İşler</t>
  </si>
  <si>
    <t>Resmî Gazete</t>
  </si>
  <si>
    <t>B) DEVAM EDEN PROJELER TOPLAMI</t>
  </si>
  <si>
    <t xml:space="preserve"> C) YENİ PROJELER TOPLAMI</t>
  </si>
  <si>
    <t>2015E020030</t>
  </si>
  <si>
    <t>2015E020050</t>
  </si>
  <si>
    <t>2011E020040</t>
  </si>
  <si>
    <t>Kılavuz Transfer ve Hizmet Botu</t>
  </si>
  <si>
    <t>2015-2018</t>
  </si>
  <si>
    <t>Makine-Teçhizat</t>
  </si>
  <si>
    <t>Radar ve Gözetleme Sistemleri, Sistem Yazılımı</t>
  </si>
  <si>
    <t>2016E020020</t>
  </si>
  <si>
    <t xml:space="preserve">PROJE SAHİBİ         : KIYI EMNİYETİ GENEL MÜDÜRLÜĞÜ </t>
  </si>
  <si>
    <t>SEKTÖRÜ                : ULAŞTIRMA-DENİZYOLU ULAŞTIRMASI</t>
  </si>
  <si>
    <t>Römorkör (2 adet)</t>
  </si>
  <si>
    <t>Bot (1 adet)</t>
  </si>
  <si>
    <t xml:space="preserve">Türk Boğazları Gemi Trafik Hizmetleri Sistem Yükseltilmesi ve İlavesi </t>
  </si>
  <si>
    <t>Muhtelif</t>
  </si>
  <si>
    <t>2017E020020</t>
  </si>
  <si>
    <t>Dijital Arşiv Sistemi</t>
  </si>
  <si>
    <t>2017E020040</t>
  </si>
  <si>
    <t>Çevre Ekipmanları</t>
  </si>
  <si>
    <t>Çanakkale, İstanbul</t>
  </si>
  <si>
    <t>2017E020060</t>
  </si>
  <si>
    <t>2017E020070</t>
  </si>
  <si>
    <t>2017E020080</t>
  </si>
  <si>
    <t>İstanbul ve Çanakkale Boğazları Uzaktan İzleme Sisteminin Modernizasyonu</t>
  </si>
  <si>
    <t>Bot (2 adet)</t>
  </si>
  <si>
    <t>2017-2019</t>
  </si>
  <si>
    <t>Çanakkale, İstanbul, İzmir</t>
  </si>
  <si>
    <t>Bot (6 adet)</t>
  </si>
  <si>
    <t>2017E020090</t>
  </si>
  <si>
    <t>Sistem Yazılımı</t>
  </si>
  <si>
    <t>2018 YILI YATIRIM PROGRAMI</t>
  </si>
  <si>
    <t xml:space="preserve">     a) 2018 yılında bitenler</t>
  </si>
  <si>
    <t xml:space="preserve">     b) 2018 yılından sonraya kalanlar</t>
  </si>
  <si>
    <t>2018-2018</t>
  </si>
  <si>
    <t>2016-2018</t>
  </si>
  <si>
    <t>2011-2019</t>
  </si>
  <si>
    <t>2017-2020</t>
  </si>
  <si>
    <t>2015-2020</t>
  </si>
  <si>
    <t>30302  Mükerrer Sayılı</t>
  </si>
  <si>
    <t>Yüzer Seyir Yardımcılarının Modernizasyonu (DOKAP)</t>
  </si>
  <si>
    <t>KARAKTERİSTİĞİ</t>
  </si>
  <si>
    <t xml:space="preserve">BAŞLAMA BİTİŞ TARİHİ </t>
  </si>
  <si>
    <t>DIŞ KREDİ</t>
  </si>
  <si>
    <t>2017 YILI SONU 
KÜMÜLATİF HARCAMA</t>
  </si>
  <si>
    <t>2018  YILI YATIRIMI</t>
  </si>
  <si>
    <t>YERİ</t>
  </si>
  <si>
    <t>Antalya, Balıkesir, Çanakkale, Giresun, Hatay, İstanbul, İzmir, Kırklareli, Kocaeli, Mersin, Muğla, Rize, Sinop, Trabzon, Yalova</t>
  </si>
  <si>
    <t>2017-2018</t>
  </si>
  <si>
    <t>Yeni İnşaat, Kılavuzluk, Fener ve Tahlisiye İstasyonları Modernizasyonu (DOKAP)</t>
  </si>
  <si>
    <t>Antalya, Çanakkale, İstanbul, İzmir, Kastamonu, Mersin, Samsun, Tekirdağ</t>
  </si>
  <si>
    <t>Bakım Onarım, Etüt-Proje, Müşavirlik, Hizmet Binası, İnşaat, İnşaat Bakım Onarımı, Makine-Teçhizat</t>
  </si>
  <si>
    <t>İzleme ve Kontrol Sistemleri, Sistem Yazılımı</t>
  </si>
  <si>
    <t>Bariyer Botu [37]</t>
  </si>
  <si>
    <t>Römorkör [37]</t>
  </si>
  <si>
    <t>Kılavuzluk Hizmet Botu  [37]</t>
  </si>
  <si>
    <t>2018E020080</t>
  </si>
  <si>
    <t>Çanakkale, İstanbul, İzmir, Kocaeli, Mersin, Tekirdağ</t>
  </si>
  <si>
    <t>2018E020090</t>
  </si>
  <si>
    <t>RHIB Bot [41] [37]</t>
  </si>
  <si>
    <t>Bot</t>
  </si>
  <si>
    <t>2018-2020</t>
  </si>
  <si>
    <t>2018E020100</t>
  </si>
  <si>
    <t>Çok Maksatlı Hızlı Tahlisiye Botu [41] [37]</t>
  </si>
  <si>
    <t>2018-2021</t>
  </si>
  <si>
    <t>2018E020150</t>
  </si>
  <si>
    <t>Acil Müdahale Römorkörü [41] [37]</t>
  </si>
  <si>
    <t xml:space="preserve">Römorkör  </t>
  </si>
  <si>
    <t>(BİN TL)</t>
  </si>
  <si>
    <t>-</t>
  </si>
  <si>
    <t>[37] Araç ve ekipman alımında yerli üretim katkı oranı azami düzeyde gözetilecektir.
[41] İhtiyaç analizi yapıldıktan ve Kalkınma Bakanlığınca onaylandıktan sonra ihaleye çıkılabilecek ve harcama yapılabilecektir.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</si>
</sst>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16" x14ac:knownFonts="1">
    <font>
      <sz val="10"/>
      <name val="Arial"/>
      <charset val="162"/>
    </font>
    <font>
      <sz val="10"/>
      <name val="Arial"/>
      <family val="2"/>
      <charset val="162"/>
    </font>
    <font>
      <sz val="7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b/>
      <sz val="8"/>
      <name val="Arial"/>
      <family val="2"/>
      <charset val="162"/>
    </font>
    <font>
      <sz val="10"/>
      <name val="Arial"/>
      <family val="2"/>
    </font>
    <font>
      <sz val="10"/>
      <name val="Arial"/>
      <family val="2"/>
      <charset val="162"/>
    </font>
    <font>
      <b/>
      <sz val="7"/>
      <name val="Arial"/>
      <family val="2"/>
      <charset val="162"/>
    </font>
    <font>
      <b/>
      <sz val="14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12"/>
      <name val="Arial"/>
      <family val="2"/>
      <charset val="162"/>
    </font>
    <font>
      <b/>
      <sz val="18"/>
      <color rgb="FF000080"/>
      <name val="Arial"/>
      <family val="2"/>
      <charset val="162"/>
    </font>
    <font>
      <sz val="9"/>
      <name val="Arial"/>
      <family val="2"/>
      <charset val="162"/>
    </font>
    <font>
      <b/>
      <sz val="22"/>
      <name val="Arial"/>
      <family val="2"/>
      <charset val="162"/>
    </font>
    <font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/>
      <diagonal/>
    </border>
    <border>
      <left/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double">
        <color rgb="FFFF0000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0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4" fillId="0" borderId="0" xfId="0" applyFont="1" applyBorder="1"/>
    <xf numFmtId="0" fontId="8" fillId="0" borderId="0" xfId="0" applyFont="1"/>
    <xf numFmtId="0" fontId="8" fillId="0" borderId="0" xfId="0" applyFont="1" applyBorder="1"/>
    <xf numFmtId="0" fontId="10" fillId="0" borderId="0" xfId="0" applyFont="1"/>
    <xf numFmtId="0" fontId="6" fillId="0" borderId="0" xfId="0" applyFont="1" applyBorder="1"/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11" fillId="2" borderId="10" xfId="0" applyNumberFormat="1" applyFont="1" applyFill="1" applyBorder="1" applyAlignment="1">
      <alignment horizontal="right" vertical="center"/>
    </xf>
    <xf numFmtId="3" fontId="11" fillId="2" borderId="29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36" xfId="0" applyNumberFormat="1" applyFont="1" applyFill="1" applyBorder="1" applyAlignment="1">
      <alignment horizontal="right" vertical="center"/>
    </xf>
    <xf numFmtId="3" fontId="4" fillId="2" borderId="32" xfId="0" applyNumberFormat="1" applyFont="1" applyFill="1" applyBorder="1" applyAlignment="1">
      <alignment horizontal="right" vertical="center"/>
    </xf>
    <xf numFmtId="1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30" xfId="0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/>
    </xf>
    <xf numFmtId="3" fontId="1" fillId="2" borderId="27" xfId="0" applyNumberFormat="1" applyFont="1" applyFill="1" applyBorder="1" applyAlignment="1">
      <alignment horizontal="right" vertical="center"/>
    </xf>
    <xf numFmtId="3" fontId="4" fillId="2" borderId="3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2" borderId="39" xfId="0" applyNumberFormat="1" applyFont="1" applyFill="1" applyBorder="1" applyAlignment="1">
      <alignment horizontal="right" vertical="center"/>
    </xf>
    <xf numFmtId="3" fontId="1" fillId="2" borderId="40" xfId="0" applyNumberFormat="1" applyFont="1" applyFill="1" applyBorder="1" applyAlignment="1">
      <alignment horizontal="right" vertical="center"/>
    </xf>
    <xf numFmtId="0" fontId="4" fillId="2" borderId="0" xfId="0" applyFont="1" applyFill="1" applyBorder="1"/>
    <xf numFmtId="0" fontId="4" fillId="2" borderId="0" xfId="0" applyFont="1" applyFill="1"/>
    <xf numFmtId="0" fontId="3" fillId="2" borderId="37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8" fillId="2" borderId="0" xfId="0" applyFont="1" applyFill="1" applyBorder="1"/>
    <xf numFmtId="0" fontId="8" fillId="2" borderId="0" xfId="0" applyFont="1" applyFill="1"/>
    <xf numFmtId="0" fontId="13" fillId="2" borderId="23" xfId="0" applyFont="1" applyFill="1" applyBorder="1" applyAlignment="1">
      <alignment horizontal="center" vertical="center"/>
    </xf>
    <xf numFmtId="11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3" fontId="1" fillId="2" borderId="9" xfId="0" applyNumberFormat="1" applyFont="1" applyFill="1" applyBorder="1" applyAlignment="1">
      <alignment horizontal="right" vertical="center"/>
    </xf>
    <xf numFmtId="3" fontId="1" fillId="2" borderId="28" xfId="0" applyNumberFormat="1" applyFont="1" applyFill="1" applyBorder="1" applyAlignment="1">
      <alignment horizontal="right" vertical="center"/>
    </xf>
    <xf numFmtId="0" fontId="13" fillId="2" borderId="3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164" fontId="9" fillId="2" borderId="21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right" vertical="center"/>
    </xf>
    <xf numFmtId="3" fontId="1" fillId="2" borderId="1" xfId="0" quotePrefix="1" applyNumberFormat="1" applyFont="1" applyFill="1" applyBorder="1" applyAlignment="1">
      <alignment horizontal="right" vertical="center"/>
    </xf>
    <xf numFmtId="3" fontId="4" fillId="2" borderId="1" xfId="0" quotePrefix="1" applyNumberFormat="1" applyFont="1" applyFill="1" applyBorder="1" applyAlignment="1">
      <alignment horizontal="right" vertical="center"/>
    </xf>
    <xf numFmtId="3" fontId="4" fillId="2" borderId="36" xfId="0" quotePrefix="1" applyNumberFormat="1" applyFont="1" applyFill="1" applyBorder="1" applyAlignment="1">
      <alignment horizontal="right" vertical="center"/>
    </xf>
    <xf numFmtId="3" fontId="11" fillId="2" borderId="10" xfId="0" quotePrefix="1" applyNumberFormat="1" applyFont="1" applyFill="1" applyBorder="1" applyAlignment="1">
      <alignment horizontal="right" vertical="center"/>
    </xf>
    <xf numFmtId="3" fontId="4" fillId="2" borderId="38" xfId="0" quotePrefix="1" applyNumberFormat="1" applyFont="1" applyFill="1" applyBorder="1" applyAlignment="1">
      <alignment horizontal="right" vertical="center"/>
    </xf>
    <xf numFmtId="3" fontId="4" fillId="2" borderId="30" xfId="0" applyNumberFormat="1" applyFont="1" applyFill="1" applyBorder="1" applyAlignment="1">
      <alignment horizontal="right" vertical="center"/>
    </xf>
    <xf numFmtId="0" fontId="13" fillId="2" borderId="41" xfId="0" applyFont="1" applyFill="1" applyBorder="1" applyAlignment="1">
      <alignment horizontal="center" vertical="center"/>
    </xf>
    <xf numFmtId="11" fontId="1" fillId="2" borderId="42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/>
    </xf>
    <xf numFmtId="3" fontId="1" fillId="2" borderId="42" xfId="0" quotePrefix="1" applyNumberFormat="1" applyFont="1" applyFill="1" applyBorder="1" applyAlignment="1">
      <alignment horizontal="right" vertical="center"/>
    </xf>
    <xf numFmtId="3" fontId="1" fillId="2" borderId="42" xfId="0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8426"/>
      <color rgb="FFE32A0B"/>
      <color rgb="FFFCDC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9"/>
    <pageSetUpPr fitToPage="1"/>
  </sheetPr>
  <dimension ref="A1:BR33"/>
  <sheetViews>
    <sheetView tabSelected="1" topLeftCell="B1" zoomScale="80" zoomScaleNormal="80" zoomScaleSheetLayoutView="100" workbookViewId="0">
      <selection activeCell="E18" sqref="E18"/>
    </sheetView>
  </sheetViews>
  <sheetFormatPr defaultRowHeight="12.75" x14ac:dyDescent="0.2"/>
  <cols>
    <col min="1" max="1" width="4.140625" style="15" customWidth="1"/>
    <col min="2" max="2" width="13.85546875" customWidth="1"/>
    <col min="3" max="3" width="48.140625" customWidth="1"/>
    <col min="4" max="4" width="28.140625" style="32" customWidth="1"/>
    <col min="5" max="5" width="32.5703125" style="32" customWidth="1"/>
    <col min="6" max="6" width="14.140625" customWidth="1"/>
    <col min="7" max="7" width="9.42578125" customWidth="1"/>
    <col min="8" max="8" width="9.5703125" customWidth="1"/>
    <col min="9" max="10" width="13.28515625" customWidth="1"/>
    <col min="11" max="11" width="10" customWidth="1"/>
    <col min="12" max="12" width="16.7109375" customWidth="1"/>
    <col min="13" max="13" width="3.7109375" customWidth="1"/>
    <col min="14" max="14" width="6.7109375" customWidth="1"/>
    <col min="15" max="15" width="4.42578125" customWidth="1"/>
    <col min="16" max="16" width="3.7109375" customWidth="1"/>
    <col min="17" max="17" width="6.7109375" customWidth="1"/>
    <col min="18" max="18" width="4.42578125" customWidth="1"/>
    <col min="19" max="19" width="3.7109375" customWidth="1"/>
    <col min="20" max="20" width="6.7109375" customWidth="1"/>
    <col min="30" max="70" width="9.140625" style="1"/>
  </cols>
  <sheetData>
    <row r="1" spans="1:70" ht="28.5" thickTop="1" x14ac:dyDescent="0.2">
      <c r="A1" s="13"/>
      <c r="B1" s="53">
        <v>43115</v>
      </c>
      <c r="C1" s="53"/>
      <c r="D1" s="52" t="s">
        <v>7</v>
      </c>
      <c r="E1" s="52"/>
      <c r="F1" s="52"/>
      <c r="G1" s="52"/>
      <c r="H1" s="52"/>
      <c r="I1" s="52"/>
      <c r="J1" s="50" t="s">
        <v>47</v>
      </c>
      <c r="K1" s="50"/>
      <c r="L1" s="51"/>
    </row>
    <row r="2" spans="1:70" ht="23.25" x14ac:dyDescent="0.2">
      <c r="A2" s="14"/>
      <c r="B2" s="54" t="s">
        <v>39</v>
      </c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70" s="4" customFormat="1" ht="17.25" customHeight="1" x14ac:dyDescent="0.2">
      <c r="A3" s="14"/>
      <c r="B3" s="8" t="s">
        <v>19</v>
      </c>
      <c r="C3" s="8"/>
      <c r="D3" s="31"/>
      <c r="E3" s="31"/>
      <c r="F3" s="2"/>
      <c r="G3" s="2"/>
      <c r="H3" s="2"/>
      <c r="I3" s="2"/>
      <c r="J3" s="2"/>
      <c r="K3" s="2"/>
      <c r="L3" s="89" t="s">
        <v>76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s="4" customFormat="1" ht="17.25" customHeight="1" x14ac:dyDescent="0.2">
      <c r="A4" s="14"/>
      <c r="B4" s="8" t="s">
        <v>18</v>
      </c>
      <c r="C4" s="12"/>
      <c r="D4" s="31"/>
      <c r="E4" s="31"/>
      <c r="F4" s="2"/>
      <c r="G4" s="2"/>
      <c r="H4" s="2"/>
      <c r="I4" s="2"/>
      <c r="J4" s="2"/>
      <c r="K4" s="2"/>
      <c r="L4" s="90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s="4" customFormat="1" ht="18" customHeight="1" x14ac:dyDescent="0.2">
      <c r="A5" s="14"/>
      <c r="B5" s="57" t="s">
        <v>1</v>
      </c>
      <c r="C5" s="57" t="s">
        <v>2</v>
      </c>
      <c r="D5" s="57" t="s">
        <v>54</v>
      </c>
      <c r="E5" s="57" t="s">
        <v>49</v>
      </c>
      <c r="F5" s="57" t="s">
        <v>50</v>
      </c>
      <c r="G5" s="69" t="s">
        <v>3</v>
      </c>
      <c r="H5" s="70"/>
      <c r="I5" s="63" t="s">
        <v>52</v>
      </c>
      <c r="J5" s="73"/>
      <c r="K5" s="63" t="s">
        <v>53</v>
      </c>
      <c r="L5" s="6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s="4" customFormat="1" ht="12" x14ac:dyDescent="0.2">
      <c r="A6" s="14"/>
      <c r="B6" s="61"/>
      <c r="C6" s="61"/>
      <c r="D6" s="61"/>
      <c r="E6" s="61"/>
      <c r="F6" s="61"/>
      <c r="G6" s="71"/>
      <c r="H6" s="72"/>
      <c r="I6" s="74"/>
      <c r="J6" s="75"/>
      <c r="K6" s="65"/>
      <c r="L6" s="66"/>
      <c r="M6" s="2"/>
      <c r="N6" s="2"/>
      <c r="O6" s="2"/>
      <c r="P6" s="2"/>
      <c r="Q6" s="2"/>
      <c r="R6" s="2"/>
      <c r="S6" s="2"/>
      <c r="T6" s="2"/>
      <c r="U6" s="2"/>
      <c r="V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s="4" customFormat="1" ht="12.75" customHeight="1" x14ac:dyDescent="0.2">
      <c r="A7" s="14"/>
      <c r="B7" s="61"/>
      <c r="C7" s="61"/>
      <c r="D7" s="61"/>
      <c r="E7" s="61"/>
      <c r="F7" s="61"/>
      <c r="G7" s="67" t="s">
        <v>51</v>
      </c>
      <c r="H7" s="57" t="s">
        <v>0</v>
      </c>
      <c r="I7" s="67" t="s">
        <v>51</v>
      </c>
      <c r="J7" s="57" t="s">
        <v>0</v>
      </c>
      <c r="K7" s="67" t="s">
        <v>51</v>
      </c>
      <c r="L7" s="59" t="s"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s="4" customFormat="1" ht="12.75" customHeight="1" x14ac:dyDescent="0.2">
      <c r="A8" s="14"/>
      <c r="B8" s="62"/>
      <c r="C8" s="62"/>
      <c r="D8" s="62"/>
      <c r="E8" s="62"/>
      <c r="F8" s="62"/>
      <c r="G8" s="68"/>
      <c r="H8" s="58"/>
      <c r="I8" s="68"/>
      <c r="J8" s="58"/>
      <c r="K8" s="68"/>
      <c r="L8" s="60"/>
      <c r="M8" s="3"/>
      <c r="N8" s="3"/>
      <c r="O8" s="3"/>
      <c r="P8" s="3"/>
      <c r="Q8" s="3"/>
      <c r="R8" s="3"/>
      <c r="S8" s="3"/>
      <c r="T8" s="3"/>
      <c r="U8" s="2"/>
      <c r="V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s="6" customFormat="1" ht="21.75" customHeight="1" thickBot="1" x14ac:dyDescent="0.25">
      <c r="A9" s="14"/>
      <c r="B9" s="83" t="s">
        <v>4</v>
      </c>
      <c r="C9" s="84"/>
      <c r="D9" s="84"/>
      <c r="E9" s="84"/>
      <c r="F9" s="85"/>
      <c r="G9" s="95" t="s">
        <v>77</v>
      </c>
      <c r="H9" s="16">
        <f>H10+H23</f>
        <v>333926</v>
      </c>
      <c r="I9" s="95" t="s">
        <v>77</v>
      </c>
      <c r="J9" s="16">
        <f>J10+J23</f>
        <v>39851</v>
      </c>
      <c r="K9" s="95" t="s">
        <v>77</v>
      </c>
      <c r="L9" s="17">
        <f>L10+L23</f>
        <v>86618</v>
      </c>
      <c r="M9" s="7"/>
      <c r="N9" s="7"/>
      <c r="O9" s="7"/>
      <c r="P9" s="7"/>
      <c r="Q9" s="7"/>
      <c r="R9" s="7"/>
      <c r="S9" s="7"/>
      <c r="T9" s="7"/>
      <c r="U9" s="7"/>
      <c r="V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</row>
    <row r="10" spans="1:70" s="9" customFormat="1" ht="21" customHeight="1" thickTop="1" thickBot="1" x14ac:dyDescent="0.2">
      <c r="A10" s="14"/>
      <c r="B10" s="80" t="s">
        <v>8</v>
      </c>
      <c r="C10" s="81"/>
      <c r="D10" s="81"/>
      <c r="E10" s="81"/>
      <c r="F10" s="82"/>
      <c r="G10" s="94" t="s">
        <v>77</v>
      </c>
      <c r="H10" s="19">
        <f t="shared" ref="G10:L10" si="0">H11+H16</f>
        <v>205926</v>
      </c>
      <c r="I10" s="94" t="s">
        <v>77</v>
      </c>
      <c r="J10" s="19">
        <f t="shared" si="0"/>
        <v>39851</v>
      </c>
      <c r="K10" s="94" t="s">
        <v>77</v>
      </c>
      <c r="L10" s="20">
        <f t="shared" si="0"/>
        <v>74030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s="5" customFormat="1" ht="23.25" customHeight="1" thickTop="1" thickBot="1" x14ac:dyDescent="0.25">
      <c r="A11" s="27"/>
      <c r="B11" s="86" t="s">
        <v>40</v>
      </c>
      <c r="C11" s="87"/>
      <c r="D11" s="87"/>
      <c r="E11" s="87"/>
      <c r="F11" s="88"/>
      <c r="G11" s="93" t="s">
        <v>77</v>
      </c>
      <c r="H11" s="18">
        <f t="shared" ref="H11:L11" si="1">SUM(H12:H15)</f>
        <v>17707</v>
      </c>
      <c r="I11" s="93" t="s">
        <v>77</v>
      </c>
      <c r="J11" s="18">
        <f t="shared" si="1"/>
        <v>5977</v>
      </c>
      <c r="K11" s="93" t="s">
        <v>77</v>
      </c>
      <c r="L11" s="20">
        <f t="shared" si="1"/>
        <v>11730</v>
      </c>
      <c r="M11" s="8"/>
      <c r="N11" s="8"/>
      <c r="O11" s="8"/>
      <c r="P11" s="8"/>
      <c r="Q11" s="8"/>
      <c r="R11" s="8"/>
      <c r="S11" s="8"/>
      <c r="T11" s="8"/>
      <c r="U11" s="8"/>
      <c r="V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</row>
    <row r="12" spans="1:70" s="40" customFormat="1" ht="68.25" customHeight="1" thickTop="1" x14ac:dyDescent="0.2">
      <c r="A12" s="43">
        <v>1</v>
      </c>
      <c r="B12" s="21" t="s">
        <v>10</v>
      </c>
      <c r="C12" s="22" t="s">
        <v>48</v>
      </c>
      <c r="D12" s="22" t="s">
        <v>55</v>
      </c>
      <c r="E12" s="23" t="s">
        <v>15</v>
      </c>
      <c r="F12" s="24" t="s">
        <v>14</v>
      </c>
      <c r="G12" s="91" t="s">
        <v>77</v>
      </c>
      <c r="H12" s="25">
        <v>8725</v>
      </c>
      <c r="I12" s="91" t="s">
        <v>77</v>
      </c>
      <c r="J12" s="25">
        <v>1725</v>
      </c>
      <c r="K12" s="91" t="s">
        <v>77</v>
      </c>
      <c r="L12" s="26">
        <v>7000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</row>
    <row r="13" spans="1:70" s="36" customFormat="1" ht="27.75" customHeight="1" x14ac:dyDescent="0.2">
      <c r="A13" s="48">
        <v>2</v>
      </c>
      <c r="B13" s="21" t="s">
        <v>17</v>
      </c>
      <c r="C13" s="22" t="s">
        <v>13</v>
      </c>
      <c r="D13" s="22" t="s">
        <v>5</v>
      </c>
      <c r="E13" s="22" t="s">
        <v>21</v>
      </c>
      <c r="F13" s="24" t="s">
        <v>43</v>
      </c>
      <c r="G13" s="91" t="s">
        <v>77</v>
      </c>
      <c r="H13" s="25">
        <v>6635</v>
      </c>
      <c r="I13" s="91" t="s">
        <v>77</v>
      </c>
      <c r="J13" s="28">
        <v>3945</v>
      </c>
      <c r="K13" s="91" t="s">
        <v>77</v>
      </c>
      <c r="L13" s="29">
        <v>2690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</row>
    <row r="14" spans="1:70" s="36" customFormat="1" ht="27.75" customHeight="1" x14ac:dyDescent="0.2">
      <c r="A14" s="43">
        <v>3</v>
      </c>
      <c r="B14" s="21" t="s">
        <v>24</v>
      </c>
      <c r="C14" s="22" t="s">
        <v>25</v>
      </c>
      <c r="D14" s="23" t="s">
        <v>5</v>
      </c>
      <c r="E14" s="22" t="s">
        <v>38</v>
      </c>
      <c r="F14" s="24" t="s">
        <v>56</v>
      </c>
      <c r="G14" s="91" t="s">
        <v>77</v>
      </c>
      <c r="H14" s="25">
        <v>1400</v>
      </c>
      <c r="I14" s="91" t="s">
        <v>77</v>
      </c>
      <c r="J14" s="25">
        <v>0</v>
      </c>
      <c r="K14" s="91" t="s">
        <v>77</v>
      </c>
      <c r="L14" s="26">
        <v>1400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</row>
    <row r="15" spans="1:70" s="36" customFormat="1" ht="27.75" customHeight="1" thickBot="1" x14ac:dyDescent="0.25">
      <c r="A15" s="48">
        <v>4</v>
      </c>
      <c r="B15" s="21" t="s">
        <v>26</v>
      </c>
      <c r="C15" s="22" t="s">
        <v>27</v>
      </c>
      <c r="D15" s="22" t="s">
        <v>28</v>
      </c>
      <c r="E15" s="22" t="s">
        <v>15</v>
      </c>
      <c r="F15" s="24" t="s">
        <v>56</v>
      </c>
      <c r="G15" s="92" t="s">
        <v>77</v>
      </c>
      <c r="H15" s="25">
        <v>947</v>
      </c>
      <c r="I15" s="92" t="s">
        <v>77</v>
      </c>
      <c r="J15" s="25">
        <v>307</v>
      </c>
      <c r="K15" s="92" t="s">
        <v>77</v>
      </c>
      <c r="L15" s="26">
        <v>640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</row>
    <row r="16" spans="1:70" s="36" customFormat="1" ht="30.75" customHeight="1" thickTop="1" x14ac:dyDescent="0.2">
      <c r="A16" s="37"/>
      <c r="B16" s="86" t="s">
        <v>41</v>
      </c>
      <c r="C16" s="87"/>
      <c r="D16" s="87"/>
      <c r="E16" s="87"/>
      <c r="F16" s="88"/>
      <c r="G16" s="96" t="s">
        <v>77</v>
      </c>
      <c r="H16" s="30">
        <f>SUM(H17:H22)</f>
        <v>188219</v>
      </c>
      <c r="I16" s="96" t="s">
        <v>77</v>
      </c>
      <c r="J16" s="30">
        <f>SUM(J17:J22)</f>
        <v>33874</v>
      </c>
      <c r="K16" s="96" t="s">
        <v>77</v>
      </c>
      <c r="L16" s="33">
        <f>SUM(L17:L22)</f>
        <v>62300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</row>
    <row r="17" spans="1:70" s="40" customFormat="1" ht="27.75" customHeight="1" x14ac:dyDescent="0.2">
      <c r="A17" s="43">
        <v>5</v>
      </c>
      <c r="B17" s="21" t="s">
        <v>12</v>
      </c>
      <c r="C17" s="22" t="s">
        <v>22</v>
      </c>
      <c r="D17" s="22" t="s">
        <v>28</v>
      </c>
      <c r="E17" s="22" t="s">
        <v>16</v>
      </c>
      <c r="F17" s="24" t="s">
        <v>44</v>
      </c>
      <c r="G17" s="91" t="s">
        <v>77</v>
      </c>
      <c r="H17" s="25">
        <v>57760</v>
      </c>
      <c r="I17" s="91" t="s">
        <v>77</v>
      </c>
      <c r="J17" s="25">
        <v>10760</v>
      </c>
      <c r="K17" s="91" t="s">
        <v>77</v>
      </c>
      <c r="L17" s="26">
        <v>11918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</row>
    <row r="18" spans="1:70" s="40" customFormat="1" ht="43.5" customHeight="1" x14ac:dyDescent="0.2">
      <c r="A18" s="43">
        <v>6</v>
      </c>
      <c r="B18" s="44" t="s">
        <v>11</v>
      </c>
      <c r="C18" s="45" t="s">
        <v>57</v>
      </c>
      <c r="D18" s="45" t="s">
        <v>58</v>
      </c>
      <c r="E18" s="45" t="s">
        <v>59</v>
      </c>
      <c r="F18" s="49" t="s">
        <v>46</v>
      </c>
      <c r="G18" s="91" t="s">
        <v>77</v>
      </c>
      <c r="H18" s="46">
        <v>25969</v>
      </c>
      <c r="I18" s="91" t="s">
        <v>77</v>
      </c>
      <c r="J18" s="46">
        <v>6974</v>
      </c>
      <c r="K18" s="91" t="s">
        <v>77</v>
      </c>
      <c r="L18" s="47">
        <v>12350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</row>
    <row r="19" spans="1:70" s="36" customFormat="1" ht="27.75" customHeight="1" x14ac:dyDescent="0.2">
      <c r="A19" s="43">
        <v>7</v>
      </c>
      <c r="B19" s="44" t="s">
        <v>29</v>
      </c>
      <c r="C19" s="45" t="s">
        <v>32</v>
      </c>
      <c r="D19" s="45" t="s">
        <v>28</v>
      </c>
      <c r="E19" s="45" t="s">
        <v>60</v>
      </c>
      <c r="F19" s="49" t="s">
        <v>34</v>
      </c>
      <c r="G19" s="91" t="s">
        <v>77</v>
      </c>
      <c r="H19" s="46">
        <v>5000</v>
      </c>
      <c r="I19" s="91" t="s">
        <v>77</v>
      </c>
      <c r="J19" s="46">
        <v>0</v>
      </c>
      <c r="K19" s="91" t="s">
        <v>77</v>
      </c>
      <c r="L19" s="47">
        <v>2500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</row>
    <row r="20" spans="1:70" s="5" customFormat="1" ht="27.75" customHeight="1" x14ac:dyDescent="0.2">
      <c r="A20" s="43">
        <v>8</v>
      </c>
      <c r="B20" s="21" t="s">
        <v>30</v>
      </c>
      <c r="C20" s="22" t="s">
        <v>61</v>
      </c>
      <c r="D20" s="22" t="s">
        <v>28</v>
      </c>
      <c r="E20" s="22" t="s">
        <v>33</v>
      </c>
      <c r="F20" s="24" t="s">
        <v>34</v>
      </c>
      <c r="G20" s="91" t="s">
        <v>77</v>
      </c>
      <c r="H20" s="25">
        <v>8866</v>
      </c>
      <c r="I20" s="91" t="s">
        <v>77</v>
      </c>
      <c r="J20" s="25">
        <v>0</v>
      </c>
      <c r="K20" s="91" t="s">
        <v>77</v>
      </c>
      <c r="L20" s="26">
        <v>6532</v>
      </c>
      <c r="M20" s="8"/>
      <c r="N20" s="8"/>
      <c r="O20" s="8"/>
      <c r="P20" s="8"/>
      <c r="Q20" s="8"/>
      <c r="R20" s="8"/>
      <c r="S20" s="8"/>
      <c r="T20" s="8"/>
      <c r="U20" s="8"/>
      <c r="V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</row>
    <row r="21" spans="1:70" s="5" customFormat="1" ht="27.75" customHeight="1" x14ac:dyDescent="0.2">
      <c r="A21" s="43">
        <v>9</v>
      </c>
      <c r="B21" s="21" t="s">
        <v>31</v>
      </c>
      <c r="C21" s="22" t="s">
        <v>62</v>
      </c>
      <c r="D21" s="22" t="s">
        <v>28</v>
      </c>
      <c r="E21" s="22" t="s">
        <v>20</v>
      </c>
      <c r="F21" s="24" t="s">
        <v>34</v>
      </c>
      <c r="G21" s="91" t="s">
        <v>77</v>
      </c>
      <c r="H21" s="25">
        <v>55624</v>
      </c>
      <c r="I21" s="91" t="s">
        <v>77</v>
      </c>
      <c r="J21" s="25">
        <v>16140</v>
      </c>
      <c r="K21" s="91" t="s">
        <v>77</v>
      </c>
      <c r="L21" s="26">
        <v>15000</v>
      </c>
      <c r="M21" s="8"/>
      <c r="N21" s="8"/>
      <c r="O21" s="8"/>
      <c r="P21" s="8"/>
      <c r="Q21" s="8"/>
      <c r="R21" s="8"/>
      <c r="S21" s="8"/>
      <c r="T21" s="8"/>
      <c r="U21" s="8"/>
      <c r="V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</row>
    <row r="22" spans="1:70" s="40" customFormat="1" ht="27.75" customHeight="1" thickBot="1" x14ac:dyDescent="0.25">
      <c r="A22" s="43">
        <v>10</v>
      </c>
      <c r="B22" s="21" t="s">
        <v>37</v>
      </c>
      <c r="C22" s="22" t="s">
        <v>63</v>
      </c>
      <c r="D22" s="22" t="s">
        <v>35</v>
      </c>
      <c r="E22" s="22" t="s">
        <v>36</v>
      </c>
      <c r="F22" s="24" t="s">
        <v>45</v>
      </c>
      <c r="G22" s="91" t="s">
        <v>77</v>
      </c>
      <c r="H22" s="25">
        <v>35000</v>
      </c>
      <c r="I22" s="91" t="s">
        <v>77</v>
      </c>
      <c r="J22" s="25">
        <v>0</v>
      </c>
      <c r="K22" s="91" t="s">
        <v>77</v>
      </c>
      <c r="L22" s="26">
        <v>14000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</row>
    <row r="23" spans="1:70" s="42" customFormat="1" ht="35.25" customHeight="1" thickTop="1" thickBot="1" x14ac:dyDescent="0.2">
      <c r="A23" s="38"/>
      <c r="B23" s="80" t="s">
        <v>9</v>
      </c>
      <c r="C23" s="81"/>
      <c r="D23" s="81"/>
      <c r="E23" s="81"/>
      <c r="F23" s="82"/>
      <c r="G23" s="94" t="s">
        <v>77</v>
      </c>
      <c r="H23" s="19">
        <f t="shared" ref="H23:L23" si="2">H24+H26</f>
        <v>128000</v>
      </c>
      <c r="I23" s="94" t="s">
        <v>77</v>
      </c>
      <c r="J23" s="19">
        <f t="shared" si="2"/>
        <v>0</v>
      </c>
      <c r="K23" s="94" t="s">
        <v>77</v>
      </c>
      <c r="L23" s="20">
        <f t="shared" si="2"/>
        <v>12588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</row>
    <row r="24" spans="1:70" s="36" customFormat="1" ht="30.75" customHeight="1" thickTop="1" x14ac:dyDescent="0.2">
      <c r="A24" s="38"/>
      <c r="B24" s="77" t="s">
        <v>40</v>
      </c>
      <c r="C24" s="78"/>
      <c r="D24" s="78"/>
      <c r="E24" s="78"/>
      <c r="F24" s="79"/>
      <c r="G24" s="93" t="s">
        <v>77</v>
      </c>
      <c r="H24" s="18">
        <f t="shared" ref="H23:L24" si="3">H25</f>
        <v>8500</v>
      </c>
      <c r="I24" s="93" t="s">
        <v>77</v>
      </c>
      <c r="J24" s="18">
        <f t="shared" si="3"/>
        <v>0</v>
      </c>
      <c r="K24" s="93" t="s">
        <v>77</v>
      </c>
      <c r="L24" s="97">
        <f t="shared" si="3"/>
        <v>8500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</row>
    <row r="25" spans="1:70" s="40" customFormat="1" ht="27.75" customHeight="1" thickBot="1" x14ac:dyDescent="0.25">
      <c r="A25" s="43">
        <v>11</v>
      </c>
      <c r="B25" s="21" t="s">
        <v>64</v>
      </c>
      <c r="C25" s="22" t="s">
        <v>6</v>
      </c>
      <c r="D25" s="22" t="s">
        <v>65</v>
      </c>
      <c r="E25" s="22" t="s">
        <v>15</v>
      </c>
      <c r="F25" s="24" t="s">
        <v>42</v>
      </c>
      <c r="G25" s="91" t="s">
        <v>77</v>
      </c>
      <c r="H25" s="25">
        <v>8500</v>
      </c>
      <c r="I25" s="91" t="s">
        <v>77</v>
      </c>
      <c r="J25" s="25">
        <v>0</v>
      </c>
      <c r="K25" s="91" t="s">
        <v>77</v>
      </c>
      <c r="L25" s="26">
        <v>8500</v>
      </c>
      <c r="M25" s="39"/>
      <c r="N25" s="39"/>
      <c r="O25" s="39"/>
      <c r="P25" s="39"/>
      <c r="Q25" s="39"/>
      <c r="R25" s="39"/>
      <c r="S25" s="39"/>
      <c r="T25" s="39"/>
      <c r="U25" s="39"/>
      <c r="V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</row>
    <row r="26" spans="1:70" s="36" customFormat="1" ht="30.75" customHeight="1" thickTop="1" x14ac:dyDescent="0.2">
      <c r="A26" s="37"/>
      <c r="B26" s="86" t="s">
        <v>41</v>
      </c>
      <c r="C26" s="87"/>
      <c r="D26" s="87"/>
      <c r="E26" s="87"/>
      <c r="F26" s="88"/>
      <c r="G26" s="96" t="s">
        <v>77</v>
      </c>
      <c r="H26" s="30">
        <f t="shared" ref="H26:L26" si="4">H27+H28+H29</f>
        <v>119500</v>
      </c>
      <c r="I26" s="96" t="s">
        <v>77</v>
      </c>
      <c r="J26" s="30">
        <f t="shared" si="4"/>
        <v>0</v>
      </c>
      <c r="K26" s="96" t="s">
        <v>77</v>
      </c>
      <c r="L26" s="33">
        <f t="shared" si="4"/>
        <v>4088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</row>
    <row r="27" spans="1:70" s="5" customFormat="1" ht="27.75" customHeight="1" x14ac:dyDescent="0.2">
      <c r="A27" s="43">
        <v>12</v>
      </c>
      <c r="B27" s="21" t="s">
        <v>66</v>
      </c>
      <c r="C27" s="22" t="s">
        <v>67</v>
      </c>
      <c r="D27" s="22" t="s">
        <v>23</v>
      </c>
      <c r="E27" s="22" t="s">
        <v>68</v>
      </c>
      <c r="F27" s="24" t="s">
        <v>69</v>
      </c>
      <c r="G27" s="92" t="s">
        <v>77</v>
      </c>
      <c r="H27" s="25">
        <v>9500</v>
      </c>
      <c r="I27" s="92" t="s">
        <v>77</v>
      </c>
      <c r="J27" s="25">
        <v>0</v>
      </c>
      <c r="K27" s="92" t="s">
        <v>77</v>
      </c>
      <c r="L27" s="26">
        <v>2950</v>
      </c>
      <c r="M27" s="8"/>
      <c r="N27" s="8"/>
      <c r="O27" s="8"/>
      <c r="P27" s="8"/>
      <c r="Q27" s="8"/>
      <c r="R27" s="8"/>
      <c r="S27" s="8"/>
      <c r="T27" s="8"/>
      <c r="U27" s="8"/>
      <c r="V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</row>
    <row r="28" spans="1:70" s="5" customFormat="1" ht="27.75" customHeight="1" x14ac:dyDescent="0.2">
      <c r="A28" s="43">
        <v>13</v>
      </c>
      <c r="B28" s="21" t="s">
        <v>70</v>
      </c>
      <c r="C28" s="22" t="s">
        <v>71</v>
      </c>
      <c r="D28" s="22" t="s">
        <v>23</v>
      </c>
      <c r="E28" s="22" t="s">
        <v>68</v>
      </c>
      <c r="F28" s="24" t="s">
        <v>72</v>
      </c>
      <c r="G28" s="92" t="s">
        <v>77</v>
      </c>
      <c r="H28" s="25">
        <v>60000</v>
      </c>
      <c r="I28" s="92" t="s">
        <v>77</v>
      </c>
      <c r="J28" s="25">
        <v>0</v>
      </c>
      <c r="K28" s="92" t="s">
        <v>77</v>
      </c>
      <c r="L28" s="26">
        <v>638</v>
      </c>
      <c r="M28" s="8"/>
      <c r="N28" s="8"/>
      <c r="O28" s="8"/>
      <c r="P28" s="8"/>
      <c r="Q28" s="8"/>
      <c r="R28" s="8"/>
      <c r="S28" s="8"/>
      <c r="T28" s="8"/>
      <c r="U28" s="8"/>
      <c r="V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</row>
    <row r="29" spans="1:70" s="5" customFormat="1" ht="27.75" customHeight="1" thickBot="1" x14ac:dyDescent="0.25">
      <c r="A29" s="98">
        <v>14</v>
      </c>
      <c r="B29" s="99" t="s">
        <v>73</v>
      </c>
      <c r="C29" s="100" t="s">
        <v>74</v>
      </c>
      <c r="D29" s="100" t="s">
        <v>23</v>
      </c>
      <c r="E29" s="100" t="s">
        <v>75</v>
      </c>
      <c r="F29" s="101" t="s">
        <v>72</v>
      </c>
      <c r="G29" s="102" t="s">
        <v>77</v>
      </c>
      <c r="H29" s="103">
        <v>50000</v>
      </c>
      <c r="I29" s="102" t="s">
        <v>77</v>
      </c>
      <c r="J29" s="103">
        <v>0</v>
      </c>
      <c r="K29" s="102" t="s">
        <v>77</v>
      </c>
      <c r="L29" s="34">
        <v>500</v>
      </c>
      <c r="M29" s="8"/>
      <c r="N29" s="8"/>
      <c r="O29" s="8"/>
      <c r="P29" s="8"/>
      <c r="Q29" s="8"/>
      <c r="R29" s="8"/>
      <c r="S29" s="8"/>
      <c r="T29" s="8"/>
      <c r="U29" s="8"/>
      <c r="V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</row>
    <row r="30" spans="1:70" ht="36" customHeight="1" thickTop="1" x14ac:dyDescent="0.2">
      <c r="A30" s="76" t="s">
        <v>78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70" x14ac:dyDescent="0.2">
      <c r="B31" s="11"/>
    </row>
    <row r="32" spans="1:70" x14ac:dyDescent="0.2">
      <c r="B32" s="11"/>
    </row>
    <row r="33" spans="2:2" x14ac:dyDescent="0.2">
      <c r="B33" s="11"/>
    </row>
  </sheetData>
  <customSheetViews>
    <customSheetView guid="{8C8C38C1-2A26-11D3-B55F-00805A134A17}" fitToPage="1" showRuler="0">
      <selection activeCell="A2" sqref="A2"/>
      <pageMargins left="0.89" right="0.75" top="1" bottom="1" header="0.5" footer="0.5"/>
      <pageSetup paperSize="9" scale="81" orientation="landscape" horizontalDpi="300" verticalDpi="300" r:id="rId1"/>
      <headerFooter alignWithMargins="0"/>
    </customSheetView>
    <customSheetView guid="{4A55C221-2597-11D3-A67A-008048C4EDF1}" showPageBreaks="1" fitToPage="1" showRuler="0">
      <selection activeCell="A2" sqref="A2"/>
      <pageMargins left="0.89" right="0.75" top="1" bottom="1" header="0.5" footer="0.5"/>
      <pageSetup paperSize="9" scale="81" orientation="landscape" horizontalDpi="300" verticalDpi="300" r:id="rId2"/>
      <headerFooter alignWithMargins="0"/>
    </customSheetView>
    <customSheetView guid="{14CA4B21-3573-11D4-98FB-004033CA4935}" showPageBreaks="1" fitToPage="1" showRuler="0" topLeftCell="A10">
      <selection activeCell="A19" sqref="A19:A27"/>
      <pageMargins left="0.89" right="0.75" top="1" bottom="1" header="0.5" footer="0.5"/>
      <pageSetup paperSize="9" scale="81" orientation="landscape" horizontalDpi="300" verticalDpi="300" r:id="rId3"/>
      <headerFooter alignWithMargins="0"/>
    </customSheetView>
    <customSheetView guid="{50C8CD21-2FDA-11D4-98FB-004033CA4935}" showPageBreaks="1" fitToPage="1" showRuler="0" topLeftCell="D1">
      <selection activeCell="L15" sqref="L15"/>
      <pageMargins left="0.89" right="0.75" top="1" bottom="1" header="0.5" footer="0.5"/>
      <pageSetup paperSize="9" scale="81" orientation="landscape" horizontalDpi="300" verticalDpi="300" r:id="rId4"/>
      <headerFooter alignWithMargins="0"/>
    </customSheetView>
  </customSheetViews>
  <mergeCells count="27">
    <mergeCell ref="L3:L4"/>
    <mergeCell ref="G5:H6"/>
    <mergeCell ref="I5:J6"/>
    <mergeCell ref="A30:L30"/>
    <mergeCell ref="B24:F24"/>
    <mergeCell ref="B23:F23"/>
    <mergeCell ref="B9:F9"/>
    <mergeCell ref="B10:F10"/>
    <mergeCell ref="B11:F11"/>
    <mergeCell ref="B16:F16"/>
    <mergeCell ref="I7:I8"/>
    <mergeCell ref="K7:K8"/>
    <mergeCell ref="B26:F26"/>
    <mergeCell ref="J1:L1"/>
    <mergeCell ref="D1:I1"/>
    <mergeCell ref="B1:C1"/>
    <mergeCell ref="B2:L2"/>
    <mergeCell ref="H7:H8"/>
    <mergeCell ref="L7:L8"/>
    <mergeCell ref="J7:J8"/>
    <mergeCell ref="F5:F8"/>
    <mergeCell ref="B5:B8"/>
    <mergeCell ref="C5:C8"/>
    <mergeCell ref="K5:L6"/>
    <mergeCell ref="G7:G8"/>
    <mergeCell ref="E5:E8"/>
    <mergeCell ref="D5:D8"/>
  </mergeCells>
  <phoneticPr fontId="0" type="noConversion"/>
  <printOptions horizontalCentered="1"/>
  <pageMargins left="0.24" right="0.56000000000000005" top="0.49" bottom="0.23" header="0.16" footer="0.19"/>
  <pageSetup paperSize="8" scale="96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T2</vt:lpstr>
      <vt:lpstr>'T2'!Yazdırma_Alanı</vt:lpstr>
    </vt:vector>
  </TitlesOfParts>
  <Company>DPT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asli.yunus</cp:lastModifiedBy>
  <cp:lastPrinted>2018-01-16T06:39:20Z</cp:lastPrinted>
  <dcterms:created xsi:type="dcterms:W3CDTF">1997-05-21T11:02:10Z</dcterms:created>
  <dcterms:modified xsi:type="dcterms:W3CDTF">2018-01-16T06:39:21Z</dcterms:modified>
</cp:coreProperties>
</file>